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<sst xmlns="http://schemas.openxmlformats.org/spreadsheetml/2006/main" count="219" uniqueCount="72">
  <si>
    <t>ВОЛКОВА 25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</si>
  <si>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</si>
  <si>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</si>
  <si>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</si>
  <si>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</si>
  <si>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</si>
  <si>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</si>
  <si>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</si>
  <si>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</si>
  <si>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</si>
  <si>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ремонт водопровода</t>
  </si>
  <si>
    <t>1м</t>
  </si>
  <si>
    <t>февр</t>
  </si>
  <si>
    <t>ревизия эл.щита</t>
  </si>
  <si>
    <t>прочистка внтиляционных каналов</t>
  </si>
  <si>
    <t>восстановление канализации</t>
  </si>
  <si>
    <t>2пл.</t>
  </si>
  <si>
    <t>замена вентиля</t>
  </si>
  <si>
    <t>март</t>
  </si>
  <si>
    <t>выявление протечки по заявке</t>
  </si>
  <si>
    <t>ремонт канализационного стояка</t>
  </si>
  <si>
    <t>тех.обслуживание системы отопления</t>
  </si>
  <si>
    <t>апрель</t>
  </si>
  <si>
    <t>устройство ограждений</t>
  </si>
  <si>
    <t>5,2,3 пд.</t>
  </si>
  <si>
    <t>промывка радиатора</t>
  </si>
  <si>
    <t>май</t>
  </si>
  <si>
    <t>июнь</t>
  </si>
  <si>
    <t>ревизия эл.щита со сменой автоматов</t>
  </si>
  <si>
    <t>июль</t>
  </si>
  <si>
    <t>ревизия смесителя</t>
  </si>
  <si>
    <t>август</t>
  </si>
  <si>
    <t>ревизия вентиля</t>
  </si>
  <si>
    <t>сентяб</t>
  </si>
  <si>
    <t>остекление</t>
  </si>
  <si>
    <t>0,8м2</t>
  </si>
  <si>
    <t>обход т/у, подв.,откр.задв. при заполн.системы</t>
  </si>
  <si>
    <t>1,6м2</t>
  </si>
  <si>
    <t>м.ремонт см.бачка</t>
  </si>
  <si>
    <t>0,7м2</t>
  </si>
  <si>
    <t>м.ремонт водопровода</t>
  </si>
  <si>
    <t>устройство ограждения</t>
  </si>
  <si>
    <t>2м2</t>
  </si>
  <si>
    <t>октябрь</t>
  </si>
  <si>
    <t>ревизия запорной арматуры</t>
  </si>
  <si>
    <t>ноябрь</t>
  </si>
  <si>
    <t>0,53м2</t>
  </si>
  <si>
    <t>ремонт системы отопления-вент.</t>
  </si>
  <si>
    <t>декабрь</t>
  </si>
  <si>
    <t>м.ремонт канализации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</si>
  <si>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</si>
  <si>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</si>
  <si>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</si>
  <si>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</si>
  <si>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</si>
  <si>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</si>
  <si>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№25   по ул. Волкова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</si>
  <si>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</si>
  <si>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</si>
  <si>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</si>
  <si>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</si>
  <si>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</si>
  <si>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</si>
  <si>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</si>
  <si>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замена светильников — 81 489,22 руб.</t>
  </si>
  <si>
    <t>* ремонт балконных плит кв №25,28,34 — 30 884,14 руб.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</si>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</sst>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6.375" style="15" customWidth="1"/>
    <col min="3" max="4" width="8.75390625" style="15" customWidth="1"/>
    <col min="5" max="5" width="11.625" style="15" customWidth="1"/>
    <col min="6" max="6" width="11.75390625" style="15" customWidth="1"/>
    <col min="7" max="8" width="12.00390625" style="15" customWidth="1"/>
    <col min="9" max="9" width="10.75390625" style="15" customWidth="1"/>
    <col min="10" max="10" width="8.875" style="15" customWidth="1"/>
    <col min="11" max="11" width="9.375" style="15" customWidth="1"/>
    <col min="12" max="12" width="9.003906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18946.4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38" t="s">
        <v>11</v>
      </c>
      <c r="N7" s="27">
        <v>3243.31</v>
      </c>
    </row>
    <row r="8" spans="1:14" ht="12.75">
      <c r="A8" s="32"/>
      <c r="B8" s="24"/>
      <c r="C8" s="16"/>
      <c r="D8" s="16"/>
      <c r="E8" s="16"/>
      <c r="F8" s="25"/>
      <c r="G8" s="26"/>
      <c r="H8" s="39"/>
      <c r="I8" s="37"/>
      <c r="J8" s="16"/>
      <c r="K8" s="16"/>
      <c r="L8" s="16"/>
      <c r="M8" s="25"/>
      <c r="N8" s="40"/>
    </row>
    <row r="9" spans="1:14" ht="12.75">
      <c r="A9" s="41"/>
      <c r="B9" s="42"/>
      <c r="C9" s="43"/>
      <c r="D9" s="43"/>
      <c r="E9" s="43"/>
      <c r="F9" s="44"/>
      <c r="G9" s="42"/>
      <c r="H9" s="45">
        <f>SUM(H5:H8)</f>
        <v>0</v>
      </c>
      <c r="I9" s="46"/>
      <c r="J9" s="47"/>
      <c r="K9" s="47"/>
      <c r="L9" s="47"/>
      <c r="M9" s="48"/>
      <c r="N9" s="45">
        <f>SUM(N6:N8)</f>
        <v>22189.710000000003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ВОЛКОВА 25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12</v>
      </c>
      <c r="B14" s="24" t="s">
        <v>13</v>
      </c>
      <c r="C14" s="16"/>
      <c r="D14" s="16"/>
      <c r="E14" s="16"/>
      <c r="F14" s="25">
        <v>12</v>
      </c>
      <c r="G14" s="26"/>
      <c r="H14" s="27">
        <v>498.7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 t="s">
        <v>13</v>
      </c>
      <c r="C15" s="16"/>
      <c r="D15" s="16"/>
      <c r="E15" s="16"/>
      <c r="F15" s="25">
        <v>52</v>
      </c>
      <c r="G15" s="26"/>
      <c r="H15" s="27">
        <v>498.7</v>
      </c>
      <c r="I15" s="33" t="s">
        <v>9</v>
      </c>
      <c r="J15" s="34"/>
      <c r="K15" s="34"/>
      <c r="L15" s="34"/>
      <c r="M15" s="35"/>
      <c r="N15" s="36">
        <v>18946.4</v>
      </c>
    </row>
    <row r="16" spans="1:14" ht="12.75">
      <c r="A16" s="32"/>
      <c r="B16" s="24" t="s">
        <v>14</v>
      </c>
      <c r="C16" s="16"/>
      <c r="D16" s="16"/>
      <c r="E16" s="16"/>
      <c r="F16" s="25">
        <v>19</v>
      </c>
      <c r="G16" s="26"/>
      <c r="H16" s="27">
        <v>191.27</v>
      </c>
      <c r="I16" s="37" t="s">
        <v>15</v>
      </c>
      <c r="J16" s="16"/>
      <c r="K16" s="16"/>
      <c r="L16" s="16"/>
      <c r="M16" s="25" t="s">
        <v>16</v>
      </c>
      <c r="N16" s="27">
        <v>2891.15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17</v>
      </c>
      <c r="J17" s="16"/>
      <c r="K17" s="16"/>
      <c r="L17" s="16"/>
      <c r="M17" s="25">
        <v>22</v>
      </c>
      <c r="N17" s="27">
        <v>463.7</v>
      </c>
    </row>
    <row r="18" spans="1:14" ht="12.75">
      <c r="A18" s="32"/>
      <c r="B18" s="24"/>
      <c r="C18" s="16"/>
      <c r="D18" s="16"/>
      <c r="E18" s="16"/>
      <c r="F18" s="25"/>
      <c r="G18" s="26"/>
      <c r="H18" s="39"/>
      <c r="I18" s="37"/>
      <c r="J18" s="16"/>
      <c r="K18" s="16"/>
      <c r="L18" s="16"/>
      <c r="M18" s="25"/>
      <c r="N18" s="40"/>
    </row>
    <row r="19" spans="1:14" ht="12.75">
      <c r="A19" s="41"/>
      <c r="B19" s="42"/>
      <c r="C19" s="43"/>
      <c r="D19" s="43"/>
      <c r="E19" s="43"/>
      <c r="F19" s="44"/>
      <c r="G19" s="42"/>
      <c r="H19" s="45">
        <f>SUM(H14:H18)</f>
        <v>1188.67</v>
      </c>
      <c r="I19" s="46"/>
      <c r="J19" s="47"/>
      <c r="K19" s="47"/>
      <c r="L19" s="47"/>
      <c r="M19" s="48"/>
      <c r="N19" s="45">
        <f>SUM(N15:N18)</f>
        <v>22301.250000000004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A11</f>
        <v>ВОЛКОВА 25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18</v>
      </c>
      <c r="B24" s="24"/>
      <c r="C24" s="16"/>
      <c r="D24" s="16"/>
      <c r="E24" s="16"/>
      <c r="F24" s="25"/>
      <c r="G24" s="26"/>
      <c r="H24" s="27">
        <v>0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3" t="s">
        <v>9</v>
      </c>
      <c r="J25" s="34"/>
      <c r="K25" s="34"/>
      <c r="L25" s="34"/>
      <c r="M25" s="35"/>
      <c r="N25" s="36">
        <v>18946.4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7" t="s">
        <v>19</v>
      </c>
      <c r="J26" s="16"/>
      <c r="K26" s="16"/>
      <c r="L26" s="16"/>
      <c r="M26" s="25">
        <v>24</v>
      </c>
      <c r="N26" s="27">
        <v>127.44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20</v>
      </c>
      <c r="J27" s="16"/>
      <c r="K27" s="16"/>
      <c r="L27" s="16"/>
      <c r="M27" s="25">
        <v>22</v>
      </c>
      <c r="N27" s="27">
        <v>1022.23</v>
      </c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7" t="s">
        <v>21</v>
      </c>
      <c r="J28" s="16"/>
      <c r="K28" s="16"/>
      <c r="L28" s="16"/>
      <c r="M28" s="25"/>
      <c r="N28" s="27">
        <v>254.88</v>
      </c>
    </row>
    <row r="29" spans="1:14" ht="12.75">
      <c r="A29" s="32"/>
      <c r="B29" s="24"/>
      <c r="C29" s="16"/>
      <c r="D29" s="16"/>
      <c r="E29" s="16"/>
      <c r="F29" s="25"/>
      <c r="G29" s="26"/>
      <c r="H29" s="39"/>
      <c r="I29" s="37"/>
      <c r="J29" s="16"/>
      <c r="K29" s="16"/>
      <c r="L29" s="16"/>
      <c r="M29" s="25"/>
      <c r="N29" s="40"/>
    </row>
    <row r="30" spans="1:14" ht="12.75">
      <c r="A30" s="41"/>
      <c r="B30" s="42"/>
      <c r="C30" s="43"/>
      <c r="D30" s="43"/>
      <c r="E30" s="43"/>
      <c r="F30" s="44"/>
      <c r="G30" s="42"/>
      <c r="H30" s="45">
        <f>SUM(H24:H29)</f>
        <v>0</v>
      </c>
      <c r="I30" s="46"/>
      <c r="J30" s="47"/>
      <c r="K30" s="47"/>
      <c r="L30" s="47"/>
      <c r="M30" s="48"/>
      <c r="N30" s="45">
        <f>SUM(N25:N29)</f>
        <v>20350.95</v>
      </c>
    </row>
    <row r="31" spans="1:14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4" t="str">
        <f>A21</f>
        <v>ВОЛКОВА 25</v>
      </c>
      <c r="B32" s="14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8"/>
      <c r="B33" s="13" t="s">
        <v>1</v>
      </c>
      <c r="C33" s="13"/>
      <c r="D33" s="13"/>
      <c r="E33" s="13"/>
      <c r="F33" s="13"/>
      <c r="G33" s="13"/>
      <c r="H33" s="13"/>
      <c r="I33" s="12" t="s">
        <v>2</v>
      </c>
      <c r="J33" s="12"/>
      <c r="K33" s="12"/>
      <c r="L33" s="12"/>
      <c r="M33" s="12"/>
      <c r="N33" s="12"/>
    </row>
    <row r="34" spans="1:14" ht="12.75">
      <c r="A34" s="19" t="s">
        <v>3</v>
      </c>
      <c r="B34" s="11" t="s">
        <v>4</v>
      </c>
      <c r="C34" s="11"/>
      <c r="D34" s="11"/>
      <c r="E34" s="11"/>
      <c r="F34" s="11"/>
      <c r="G34" s="20" t="s">
        <v>5</v>
      </c>
      <c r="H34" s="21" t="s">
        <v>6</v>
      </c>
      <c r="I34" s="10" t="s">
        <v>4</v>
      </c>
      <c r="J34" s="10"/>
      <c r="K34" s="10"/>
      <c r="L34" s="10"/>
      <c r="M34" s="10"/>
      <c r="N34" s="22" t="s">
        <v>6</v>
      </c>
    </row>
    <row r="35" spans="1:14" ht="12.75">
      <c r="A35" s="23" t="s">
        <v>22</v>
      </c>
      <c r="B35" s="24" t="s">
        <v>13</v>
      </c>
      <c r="C35" s="16"/>
      <c r="D35" s="16"/>
      <c r="E35" s="16"/>
      <c r="F35" s="25">
        <v>36</v>
      </c>
      <c r="G35" s="26"/>
      <c r="H35" s="27">
        <v>498.7</v>
      </c>
      <c r="I35" s="28" t="s">
        <v>8</v>
      </c>
      <c r="J35" s="29"/>
      <c r="K35" s="29"/>
      <c r="L35" s="29"/>
      <c r="M35" s="30"/>
      <c r="N35" s="31"/>
    </row>
    <row r="36" spans="1:14" ht="12.75">
      <c r="A36" s="32"/>
      <c r="B36" s="24" t="s">
        <v>23</v>
      </c>
      <c r="C36" s="16"/>
      <c r="D36" s="16"/>
      <c r="E36" s="16"/>
      <c r="F36" s="38" t="s">
        <v>24</v>
      </c>
      <c r="G36" s="26"/>
      <c r="H36" s="27">
        <v>18091.31</v>
      </c>
      <c r="I36" s="33" t="s">
        <v>9</v>
      </c>
      <c r="J36" s="34"/>
      <c r="K36" s="34"/>
      <c r="L36" s="34"/>
      <c r="M36" s="35"/>
      <c r="N36" s="36">
        <v>18946.4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25</v>
      </c>
      <c r="J37" s="16"/>
      <c r="K37" s="16"/>
      <c r="L37" s="16"/>
      <c r="M37" s="25">
        <v>83</v>
      </c>
      <c r="N37" s="27">
        <v>1230.01</v>
      </c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7" t="s">
        <v>19</v>
      </c>
      <c r="J38" s="16"/>
      <c r="K38" s="16"/>
      <c r="L38" s="16"/>
      <c r="M38" s="25">
        <v>81</v>
      </c>
      <c r="N38" s="27">
        <v>127.44</v>
      </c>
    </row>
    <row r="39" spans="1:14" ht="12.75">
      <c r="A39" s="32"/>
      <c r="B39" s="24"/>
      <c r="C39" s="16"/>
      <c r="D39" s="16"/>
      <c r="E39" s="16"/>
      <c r="F39" s="25"/>
      <c r="G39" s="26"/>
      <c r="H39" s="39"/>
      <c r="I39" s="37"/>
      <c r="J39" s="16"/>
      <c r="K39" s="16"/>
      <c r="L39" s="16"/>
      <c r="M39" s="25"/>
      <c r="N39" s="40"/>
    </row>
    <row r="40" spans="1:14" ht="12.75">
      <c r="A40" s="41"/>
      <c r="B40" s="42"/>
      <c r="C40" s="43"/>
      <c r="D40" s="43"/>
      <c r="E40" s="43"/>
      <c r="F40" s="44"/>
      <c r="G40" s="42"/>
      <c r="H40" s="45">
        <f>SUM(H35:H39)</f>
        <v>18590.010000000002</v>
      </c>
      <c r="I40" s="46"/>
      <c r="J40" s="47"/>
      <c r="K40" s="47"/>
      <c r="L40" s="47"/>
      <c r="M40" s="48"/>
      <c r="N40" s="45">
        <f>SUM(N36:N39)</f>
        <v>20303.85</v>
      </c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 t="str">
        <f>A32</f>
        <v>ВОЛКОВА 25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26</v>
      </c>
      <c r="B45" s="24" t="s">
        <v>13</v>
      </c>
      <c r="C45" s="16"/>
      <c r="D45" s="16"/>
      <c r="E45" s="16"/>
      <c r="F45" s="25">
        <v>30.31</v>
      </c>
      <c r="G45" s="26"/>
      <c r="H45" s="27">
        <v>556.59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3" t="s">
        <v>9</v>
      </c>
      <c r="J46" s="34"/>
      <c r="K46" s="34"/>
      <c r="L46" s="34"/>
      <c r="M46" s="35"/>
      <c r="N46" s="36">
        <v>18946.4</v>
      </c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7" t="s">
        <v>17</v>
      </c>
      <c r="J47" s="16"/>
      <c r="K47" s="16"/>
      <c r="L47" s="16"/>
      <c r="M47" s="25">
        <v>59</v>
      </c>
      <c r="N47" s="27">
        <v>458.3</v>
      </c>
    </row>
    <row r="48" spans="1:14" ht="12.75">
      <c r="A48" s="32"/>
      <c r="B48" s="24"/>
      <c r="C48" s="16"/>
      <c r="D48" s="16"/>
      <c r="E48" s="16"/>
      <c r="F48" s="25"/>
      <c r="G48" s="26"/>
      <c r="H48" s="39"/>
      <c r="I48" s="37"/>
      <c r="J48" s="16"/>
      <c r="K48" s="16"/>
      <c r="L48" s="16"/>
      <c r="M48" s="25"/>
      <c r="N48" s="40"/>
    </row>
    <row r="49" spans="1:14" ht="12.75">
      <c r="A49" s="41"/>
      <c r="B49" s="42"/>
      <c r="C49" s="43"/>
      <c r="D49" s="43"/>
      <c r="E49" s="43"/>
      <c r="F49" s="44"/>
      <c r="G49" s="42"/>
      <c r="H49" s="45">
        <f>SUM(H45:H48)</f>
        <v>556.59</v>
      </c>
      <c r="I49" s="46"/>
      <c r="J49" s="47"/>
      <c r="K49" s="47"/>
      <c r="L49" s="47"/>
      <c r="M49" s="48"/>
      <c r="N49" s="45">
        <f>SUM(N46:N48)</f>
        <v>19404.7</v>
      </c>
    </row>
    <row r="50" spans="1:14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4" t="str">
        <f>A42</f>
        <v>ВОЛКОВА 25</v>
      </c>
      <c r="B51" s="14"/>
      <c r="C51" s="14"/>
      <c r="D51" s="14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8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9" t="s">
        <v>3</v>
      </c>
      <c r="B53" s="11" t="s">
        <v>4</v>
      </c>
      <c r="C53" s="11"/>
      <c r="D53" s="11"/>
      <c r="E53" s="11"/>
      <c r="F53" s="11"/>
      <c r="G53" s="20" t="s">
        <v>5</v>
      </c>
      <c r="H53" s="21" t="s">
        <v>6</v>
      </c>
      <c r="I53" s="10" t="s">
        <v>4</v>
      </c>
      <c r="J53" s="10"/>
      <c r="K53" s="10"/>
      <c r="L53" s="10"/>
      <c r="M53" s="10"/>
      <c r="N53" s="22" t="s">
        <v>6</v>
      </c>
    </row>
    <row r="54" spans="1:14" ht="12.75">
      <c r="A54" s="23" t="s">
        <v>27</v>
      </c>
      <c r="B54" s="24" t="s">
        <v>28</v>
      </c>
      <c r="C54" s="16"/>
      <c r="D54" s="16"/>
      <c r="E54" s="16"/>
      <c r="F54" s="25">
        <v>44</v>
      </c>
      <c r="G54" s="26"/>
      <c r="H54" s="27">
        <v>1996.05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24" t="s">
        <v>28</v>
      </c>
      <c r="C55" s="16"/>
      <c r="D55" s="16"/>
      <c r="E55" s="16"/>
      <c r="F55" s="25">
        <v>19</v>
      </c>
      <c r="G55" s="26"/>
      <c r="H55" s="27">
        <v>2118.36</v>
      </c>
      <c r="I55" s="33" t="s">
        <v>9</v>
      </c>
      <c r="J55" s="34"/>
      <c r="K55" s="34"/>
      <c r="L55" s="34"/>
      <c r="M55" s="35"/>
      <c r="N55" s="36">
        <v>18946.4</v>
      </c>
    </row>
    <row r="56" spans="1:14" ht="12.75">
      <c r="A56" s="32"/>
      <c r="B56" s="24" t="s">
        <v>13</v>
      </c>
      <c r="C56" s="16"/>
      <c r="D56" s="16"/>
      <c r="E56" s="16"/>
      <c r="F56" s="25">
        <v>13</v>
      </c>
      <c r="G56" s="26"/>
      <c r="H56" s="27">
        <v>498.7</v>
      </c>
      <c r="I56" s="37"/>
      <c r="J56" s="16"/>
      <c r="K56" s="16"/>
      <c r="L56" s="16"/>
      <c r="M56" s="25"/>
      <c r="N56" s="27"/>
    </row>
    <row r="57" spans="1:14" ht="12.75">
      <c r="A57" s="32"/>
      <c r="B57" s="24" t="s">
        <v>13</v>
      </c>
      <c r="C57" s="16"/>
      <c r="D57" s="16"/>
      <c r="E57" s="16"/>
      <c r="F57" s="25">
        <v>77</v>
      </c>
      <c r="G57" s="26"/>
      <c r="H57" s="27">
        <v>498.7</v>
      </c>
      <c r="I57" s="37"/>
      <c r="J57" s="16"/>
      <c r="K57" s="16"/>
      <c r="L57" s="16"/>
      <c r="M57" s="25"/>
      <c r="N57" s="27"/>
    </row>
    <row r="58" spans="1:14" ht="12.75">
      <c r="A58" s="32"/>
      <c r="B58" s="24"/>
      <c r="C58" s="16"/>
      <c r="D58" s="16"/>
      <c r="E58" s="16"/>
      <c r="F58" s="25"/>
      <c r="G58" s="26"/>
      <c r="H58" s="39"/>
      <c r="I58" s="37"/>
      <c r="J58" s="16"/>
      <c r="K58" s="16"/>
      <c r="L58" s="16"/>
      <c r="M58" s="25"/>
      <c r="N58" s="40"/>
    </row>
    <row r="59" spans="1:14" ht="12.75">
      <c r="A59" s="41"/>
      <c r="B59" s="42"/>
      <c r="C59" s="43"/>
      <c r="D59" s="43"/>
      <c r="E59" s="43"/>
      <c r="F59" s="44"/>
      <c r="G59" s="42"/>
      <c r="H59" s="45">
        <f>SUM(H54:H58)</f>
        <v>5111.8099999999995</v>
      </c>
      <c r="I59" s="46"/>
      <c r="J59" s="47"/>
      <c r="K59" s="47"/>
      <c r="L59" s="47"/>
      <c r="M59" s="48"/>
      <c r="N59" s="45">
        <f>SUM(N55:N58)</f>
        <v>18946.4</v>
      </c>
    </row>
    <row r="60" spans="1:14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4" t="str">
        <f>A51</f>
        <v>ВОЛКОВА 25</v>
      </c>
      <c r="B61" s="14"/>
      <c r="C61" s="14"/>
      <c r="D61" s="14"/>
      <c r="E61" s="49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8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9" t="s">
        <v>3</v>
      </c>
      <c r="B63" s="11" t="s">
        <v>4</v>
      </c>
      <c r="C63" s="11"/>
      <c r="D63" s="11"/>
      <c r="E63" s="11"/>
      <c r="F63" s="11"/>
      <c r="G63" s="20" t="s">
        <v>5</v>
      </c>
      <c r="H63" s="21" t="s">
        <v>6</v>
      </c>
      <c r="I63" s="10" t="s">
        <v>4</v>
      </c>
      <c r="J63" s="10"/>
      <c r="K63" s="10"/>
      <c r="L63" s="10"/>
      <c r="M63" s="10"/>
      <c r="N63" s="22" t="s">
        <v>6</v>
      </c>
    </row>
    <row r="64" spans="1:14" ht="12.75">
      <c r="A64" s="23" t="s">
        <v>29</v>
      </c>
      <c r="B64" s="24"/>
      <c r="C64" s="16"/>
      <c r="D64" s="16"/>
      <c r="E64" s="16"/>
      <c r="F64" s="25"/>
      <c r="G64" s="26"/>
      <c r="H64" s="27">
        <v>0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3" t="s">
        <v>9</v>
      </c>
      <c r="J65" s="34"/>
      <c r="K65" s="34"/>
      <c r="L65" s="34"/>
      <c r="M65" s="35"/>
      <c r="N65" s="36">
        <v>18946.4</v>
      </c>
    </row>
    <row r="66" spans="1:14" ht="12.75">
      <c r="A66" s="32"/>
      <c r="B66" s="24"/>
      <c r="C66" s="16"/>
      <c r="D66" s="16"/>
      <c r="E66" s="16"/>
      <c r="F66" s="25"/>
      <c r="G66" s="26"/>
      <c r="H66" s="27"/>
      <c r="I66" s="37" t="s">
        <v>25</v>
      </c>
      <c r="J66" s="16"/>
      <c r="K66" s="16"/>
      <c r="L66" s="16"/>
      <c r="M66" s="25">
        <v>81</v>
      </c>
      <c r="N66" s="27">
        <v>1968.18</v>
      </c>
    </row>
    <row r="67" spans="1:14" ht="12.75">
      <c r="A67" s="32"/>
      <c r="B67" s="24"/>
      <c r="C67" s="16"/>
      <c r="D67" s="16"/>
      <c r="E67" s="16"/>
      <c r="F67" s="25"/>
      <c r="G67" s="26"/>
      <c r="H67" s="27"/>
      <c r="I67" s="37" t="s">
        <v>30</v>
      </c>
      <c r="J67" s="16"/>
      <c r="K67" s="16"/>
      <c r="L67" s="16"/>
      <c r="M67" s="25">
        <v>87</v>
      </c>
      <c r="N67" s="27">
        <v>336.02</v>
      </c>
    </row>
    <row r="68" spans="1:14" ht="12.75">
      <c r="A68" s="32"/>
      <c r="B68" s="24"/>
      <c r="C68" s="16"/>
      <c r="D68" s="16"/>
      <c r="E68" s="16"/>
      <c r="F68" s="25"/>
      <c r="G68" s="26"/>
      <c r="H68" s="39"/>
      <c r="I68" s="37"/>
      <c r="J68" s="16"/>
      <c r="K68" s="16"/>
      <c r="L68" s="16"/>
      <c r="M68" s="25"/>
      <c r="N68" s="40"/>
    </row>
    <row r="69" spans="1:14" ht="12.75">
      <c r="A69" s="41"/>
      <c r="B69" s="42"/>
      <c r="C69" s="43"/>
      <c r="D69" s="43"/>
      <c r="E69" s="43"/>
      <c r="F69" s="44"/>
      <c r="G69" s="42"/>
      <c r="H69" s="45">
        <f>SUM(H64:H68)</f>
        <v>0</v>
      </c>
      <c r="I69" s="46"/>
      <c r="J69" s="47"/>
      <c r="K69" s="47"/>
      <c r="L69" s="47"/>
      <c r="M69" s="48"/>
      <c r="N69" s="45">
        <f>SUM(N65:N68)</f>
        <v>21250.600000000002</v>
      </c>
    </row>
    <row r="70" spans="1:14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14" t="str">
        <f>A61</f>
        <v>ВОЛКОВА 25</v>
      </c>
      <c r="B71" s="14"/>
      <c r="C71" s="14"/>
      <c r="D71" s="14"/>
      <c r="E71" s="49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8"/>
      <c r="B72" s="13" t="s">
        <v>1</v>
      </c>
      <c r="C72" s="13"/>
      <c r="D72" s="13"/>
      <c r="E72" s="13"/>
      <c r="F72" s="13"/>
      <c r="G72" s="13"/>
      <c r="H72" s="13"/>
      <c r="I72" s="12" t="s">
        <v>2</v>
      </c>
      <c r="J72" s="12"/>
      <c r="K72" s="12"/>
      <c r="L72" s="12"/>
      <c r="M72" s="12"/>
      <c r="N72" s="12"/>
    </row>
    <row r="73" spans="1:14" ht="12.75">
      <c r="A73" s="19" t="s">
        <v>3</v>
      </c>
      <c r="B73" s="11" t="s">
        <v>4</v>
      </c>
      <c r="C73" s="11"/>
      <c r="D73" s="11"/>
      <c r="E73" s="11"/>
      <c r="F73" s="11"/>
      <c r="G73" s="20" t="s">
        <v>5</v>
      </c>
      <c r="H73" s="21" t="s">
        <v>6</v>
      </c>
      <c r="I73" s="10" t="s">
        <v>4</v>
      </c>
      <c r="J73" s="10"/>
      <c r="K73" s="10"/>
      <c r="L73" s="10"/>
      <c r="M73" s="10"/>
      <c r="N73" s="22" t="s">
        <v>6</v>
      </c>
    </row>
    <row r="74" spans="1:14" ht="12.75">
      <c r="A74" s="23" t="s">
        <v>31</v>
      </c>
      <c r="B74" s="24"/>
      <c r="C74" s="16"/>
      <c r="D74" s="16"/>
      <c r="E74" s="16"/>
      <c r="F74" s="25"/>
      <c r="G74" s="26"/>
      <c r="H74" s="27">
        <v>0</v>
      </c>
      <c r="I74" s="28" t="s">
        <v>8</v>
      </c>
      <c r="J74" s="29"/>
      <c r="K74" s="29"/>
      <c r="L74" s="29"/>
      <c r="M74" s="30"/>
      <c r="N74" s="31"/>
    </row>
    <row r="75" spans="1:14" ht="12.75">
      <c r="A75" s="32"/>
      <c r="B75" s="24"/>
      <c r="C75" s="16"/>
      <c r="D75" s="16"/>
      <c r="E75" s="16"/>
      <c r="F75" s="25"/>
      <c r="G75" s="26"/>
      <c r="H75" s="27"/>
      <c r="I75" s="33" t="s">
        <v>9</v>
      </c>
      <c r="J75" s="34"/>
      <c r="K75" s="34"/>
      <c r="L75" s="34"/>
      <c r="M75" s="35"/>
      <c r="N75" s="36">
        <v>18946.4</v>
      </c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7" t="s">
        <v>32</v>
      </c>
      <c r="J76" s="16"/>
      <c r="K76" s="16"/>
      <c r="L76" s="16"/>
      <c r="M76" s="25">
        <v>13</v>
      </c>
      <c r="N76" s="27">
        <v>336.02</v>
      </c>
    </row>
    <row r="77" spans="1:14" ht="12.75">
      <c r="A77" s="32"/>
      <c r="B77" s="24"/>
      <c r="C77" s="16"/>
      <c r="D77" s="16"/>
      <c r="E77" s="16"/>
      <c r="F77" s="25"/>
      <c r="G77" s="26"/>
      <c r="H77" s="39"/>
      <c r="I77" s="37"/>
      <c r="J77" s="16"/>
      <c r="K77" s="16"/>
      <c r="L77" s="16"/>
      <c r="M77" s="25"/>
      <c r="N77" s="40"/>
    </row>
    <row r="78" spans="1:14" ht="12.75">
      <c r="A78" s="41"/>
      <c r="B78" s="42"/>
      <c r="C78" s="43"/>
      <c r="D78" s="43"/>
      <c r="E78" s="43"/>
      <c r="F78" s="44"/>
      <c r="G78" s="42"/>
      <c r="H78" s="45">
        <f>SUM(H74:H77)</f>
        <v>0</v>
      </c>
      <c r="I78" s="46"/>
      <c r="J78" s="47"/>
      <c r="K78" s="47"/>
      <c r="L78" s="47"/>
      <c r="M78" s="48"/>
      <c r="N78" s="45">
        <f>SUM(N75:N77)</f>
        <v>19282.420000000002</v>
      </c>
    </row>
    <row r="79" spans="1:14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>
      <c r="A80" s="14" t="str">
        <f>A71</f>
        <v>ВОЛКОВА 25</v>
      </c>
      <c r="B80" s="14"/>
      <c r="C80" s="14"/>
      <c r="D80" s="14"/>
      <c r="E80" s="49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8"/>
      <c r="B81" s="13" t="s">
        <v>1</v>
      </c>
      <c r="C81" s="13"/>
      <c r="D81" s="13"/>
      <c r="E81" s="13"/>
      <c r="F81" s="13"/>
      <c r="G81" s="13"/>
      <c r="H81" s="13"/>
      <c r="I81" s="12" t="s">
        <v>2</v>
      </c>
      <c r="J81" s="12"/>
      <c r="K81" s="12"/>
      <c r="L81" s="12"/>
      <c r="M81" s="12"/>
      <c r="N81" s="12"/>
    </row>
    <row r="82" spans="1:14" ht="12.75">
      <c r="A82" s="19" t="s">
        <v>3</v>
      </c>
      <c r="B82" s="11" t="s">
        <v>4</v>
      </c>
      <c r="C82" s="11"/>
      <c r="D82" s="11"/>
      <c r="E82" s="11"/>
      <c r="F82" s="11"/>
      <c r="G82" s="20" t="s">
        <v>5</v>
      </c>
      <c r="H82" s="21" t="s">
        <v>6</v>
      </c>
      <c r="I82" s="10" t="s">
        <v>4</v>
      </c>
      <c r="J82" s="10"/>
      <c r="K82" s="10"/>
      <c r="L82" s="10"/>
      <c r="M82" s="10"/>
      <c r="N82" s="22" t="s">
        <v>6</v>
      </c>
    </row>
    <row r="83" spans="1:14" ht="12.75">
      <c r="A83" s="23" t="s">
        <v>33</v>
      </c>
      <c r="B83" s="24" t="s">
        <v>13</v>
      </c>
      <c r="C83" s="16"/>
      <c r="D83" s="16"/>
      <c r="E83" s="16"/>
      <c r="F83" s="25">
        <v>36</v>
      </c>
      <c r="G83" s="26"/>
      <c r="H83" s="27">
        <v>498.7</v>
      </c>
      <c r="I83" s="28" t="s">
        <v>8</v>
      </c>
      <c r="J83" s="29"/>
      <c r="K83" s="29"/>
      <c r="L83" s="29"/>
      <c r="M83" s="30"/>
      <c r="N83" s="31"/>
    </row>
    <row r="84" spans="1:14" ht="12.75">
      <c r="A84" s="32"/>
      <c r="B84" s="24" t="s">
        <v>13</v>
      </c>
      <c r="C84" s="16"/>
      <c r="D84" s="16"/>
      <c r="E84" s="16"/>
      <c r="F84" s="25">
        <v>1</v>
      </c>
      <c r="G84" s="26"/>
      <c r="H84" s="27">
        <v>498.7</v>
      </c>
      <c r="I84" s="33" t="s">
        <v>9</v>
      </c>
      <c r="J84" s="34"/>
      <c r="K84" s="34"/>
      <c r="L84" s="34"/>
      <c r="M84" s="35"/>
      <c r="N84" s="36">
        <v>18946.4</v>
      </c>
    </row>
    <row r="85" spans="1:14" ht="12.75">
      <c r="A85" s="32"/>
      <c r="B85" s="24" t="s">
        <v>34</v>
      </c>
      <c r="C85" s="16"/>
      <c r="D85" s="16"/>
      <c r="E85" s="16"/>
      <c r="F85" s="25"/>
      <c r="G85" s="50" t="s">
        <v>35</v>
      </c>
      <c r="H85" s="27">
        <v>754.29</v>
      </c>
      <c r="I85" s="37" t="s">
        <v>36</v>
      </c>
      <c r="J85" s="16"/>
      <c r="K85" s="16"/>
      <c r="L85" s="16"/>
      <c r="M85" s="25"/>
      <c r="N85" s="27">
        <v>453.12</v>
      </c>
    </row>
    <row r="86" spans="1:14" ht="12.75">
      <c r="A86" s="32"/>
      <c r="B86" s="24" t="s">
        <v>34</v>
      </c>
      <c r="C86" s="16"/>
      <c r="D86" s="16"/>
      <c r="E86" s="16"/>
      <c r="F86" s="25"/>
      <c r="G86" s="50" t="s">
        <v>37</v>
      </c>
      <c r="H86" s="27">
        <v>1567.95</v>
      </c>
      <c r="I86" s="37" t="s">
        <v>38</v>
      </c>
      <c r="J86" s="16"/>
      <c r="K86" s="16"/>
      <c r="L86" s="16"/>
      <c r="M86" s="25">
        <v>67</v>
      </c>
      <c r="N86" s="27">
        <v>254.88</v>
      </c>
    </row>
    <row r="87" spans="1:14" ht="12.75">
      <c r="A87" s="32"/>
      <c r="B87" s="24" t="s">
        <v>34</v>
      </c>
      <c r="C87" s="16"/>
      <c r="D87" s="16"/>
      <c r="E87" s="16"/>
      <c r="F87" s="25"/>
      <c r="G87" s="50" t="s">
        <v>39</v>
      </c>
      <c r="H87" s="27">
        <v>685.98</v>
      </c>
      <c r="I87" s="37" t="s">
        <v>40</v>
      </c>
      <c r="J87" s="16"/>
      <c r="K87" s="16"/>
      <c r="L87" s="16"/>
      <c r="M87" s="25">
        <v>17</v>
      </c>
      <c r="N87" s="27">
        <v>127.13</v>
      </c>
    </row>
    <row r="88" spans="1:14" ht="12.75">
      <c r="A88" s="32"/>
      <c r="B88" s="24" t="s">
        <v>41</v>
      </c>
      <c r="C88" s="16"/>
      <c r="D88" s="16"/>
      <c r="E88" s="16"/>
      <c r="F88" s="38"/>
      <c r="G88" s="50" t="s">
        <v>42</v>
      </c>
      <c r="H88" s="27">
        <v>5055.88</v>
      </c>
      <c r="I88" s="37" t="s">
        <v>40</v>
      </c>
      <c r="J88" s="16"/>
      <c r="K88" s="16"/>
      <c r="L88" s="16"/>
      <c r="M88" s="25">
        <v>95</v>
      </c>
      <c r="N88" s="27">
        <v>162.78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19</v>
      </c>
      <c r="J89" s="16"/>
      <c r="K89" s="16"/>
      <c r="L89" s="16"/>
      <c r="M89" s="25">
        <v>17</v>
      </c>
      <c r="N89" s="27">
        <v>127.44</v>
      </c>
    </row>
    <row r="90" spans="1:14" ht="12.75">
      <c r="A90" s="32"/>
      <c r="B90" s="24"/>
      <c r="C90" s="16"/>
      <c r="D90" s="16"/>
      <c r="E90" s="16"/>
      <c r="F90" s="25"/>
      <c r="G90" s="26"/>
      <c r="H90" s="39"/>
      <c r="I90" s="37"/>
      <c r="J90" s="16"/>
      <c r="K90" s="16"/>
      <c r="L90" s="16"/>
      <c r="M90" s="25"/>
      <c r="N90" s="40"/>
    </row>
    <row r="91" spans="1:14" ht="12.75">
      <c r="A91" s="41"/>
      <c r="B91" s="42"/>
      <c r="C91" s="43"/>
      <c r="D91" s="43"/>
      <c r="E91" s="43"/>
      <c r="F91" s="44"/>
      <c r="G91" s="42"/>
      <c r="H91" s="45">
        <f>SUM(H83:H90)</f>
        <v>9061.5</v>
      </c>
      <c r="I91" s="46"/>
      <c r="J91" s="47"/>
      <c r="K91" s="47"/>
      <c r="L91" s="47"/>
      <c r="M91" s="48"/>
      <c r="N91" s="45">
        <f>SUM(N84:N90)</f>
        <v>20071.75</v>
      </c>
    </row>
    <row r="92" spans="1:14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4" t="str">
        <f>A80</f>
        <v>ВОЛКОВА 25</v>
      </c>
      <c r="B93" s="14"/>
      <c r="C93" s="14"/>
      <c r="D93" s="14"/>
      <c r="E93" s="49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8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9" t="s">
        <v>3</v>
      </c>
      <c r="B95" s="11" t="s">
        <v>4</v>
      </c>
      <c r="C95" s="11"/>
      <c r="D95" s="11"/>
      <c r="E95" s="11"/>
      <c r="F95" s="11"/>
      <c r="G95" s="20" t="s">
        <v>5</v>
      </c>
      <c r="H95" s="21" t="s">
        <v>6</v>
      </c>
      <c r="I95" s="10" t="s">
        <v>4</v>
      </c>
      <c r="J95" s="10"/>
      <c r="K95" s="10"/>
      <c r="L95" s="10"/>
      <c r="M95" s="10"/>
      <c r="N95" s="22" t="s">
        <v>6</v>
      </c>
    </row>
    <row r="96" spans="1:14" ht="12.75">
      <c r="A96" s="23" t="s">
        <v>43</v>
      </c>
      <c r="B96" s="24"/>
      <c r="C96" s="16"/>
      <c r="D96" s="16"/>
      <c r="E96" s="16"/>
      <c r="F96" s="25"/>
      <c r="G96" s="26"/>
      <c r="H96" s="27">
        <v>0</v>
      </c>
      <c r="I96" s="28" t="s">
        <v>8</v>
      </c>
      <c r="J96" s="29"/>
      <c r="K96" s="29"/>
      <c r="L96" s="29"/>
      <c r="M96" s="30"/>
      <c r="N96" s="31"/>
    </row>
    <row r="97" spans="1:14" ht="12.75">
      <c r="A97" s="32"/>
      <c r="B97" s="24"/>
      <c r="C97" s="16"/>
      <c r="D97" s="16"/>
      <c r="E97" s="16"/>
      <c r="F97" s="25"/>
      <c r="G97" s="26"/>
      <c r="H97" s="27"/>
      <c r="I97" s="33" t="s">
        <v>9</v>
      </c>
      <c r="J97" s="34"/>
      <c r="K97" s="34"/>
      <c r="L97" s="34"/>
      <c r="M97" s="35"/>
      <c r="N97" s="36">
        <v>18946.4</v>
      </c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7" t="s">
        <v>44</v>
      </c>
      <c r="J98" s="16"/>
      <c r="K98" s="16"/>
      <c r="L98" s="16"/>
      <c r="M98" s="25">
        <v>13</v>
      </c>
      <c r="N98" s="27">
        <v>377.4</v>
      </c>
    </row>
    <row r="99" spans="1:14" ht="12.75">
      <c r="A99" s="32"/>
      <c r="B99" s="24"/>
      <c r="C99" s="16"/>
      <c r="D99" s="16"/>
      <c r="E99" s="16"/>
      <c r="F99" s="25"/>
      <c r="G99" s="26"/>
      <c r="H99" s="39"/>
      <c r="I99" s="37"/>
      <c r="J99" s="16"/>
      <c r="K99" s="16"/>
      <c r="L99" s="16"/>
      <c r="M99" s="25"/>
      <c r="N99" s="40"/>
    </row>
    <row r="100" spans="1:14" ht="12.75">
      <c r="A100" s="41"/>
      <c r="B100" s="42"/>
      <c r="C100" s="43"/>
      <c r="D100" s="43"/>
      <c r="E100" s="43"/>
      <c r="F100" s="44"/>
      <c r="G100" s="42"/>
      <c r="H100" s="45">
        <f>SUM(H96:H99)</f>
        <v>0</v>
      </c>
      <c r="I100" s="46"/>
      <c r="J100" s="47"/>
      <c r="K100" s="47"/>
      <c r="L100" s="47"/>
      <c r="M100" s="48"/>
      <c r="N100" s="45">
        <f>SUM(N97:N99)</f>
        <v>19323.800000000003</v>
      </c>
    </row>
    <row r="101" spans="1:14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4" t="str">
        <f>A93</f>
        <v>ВОЛКОВА 25</v>
      </c>
      <c r="B102" s="14"/>
      <c r="C102" s="14"/>
      <c r="D102" s="14"/>
      <c r="E102" s="49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8"/>
      <c r="B103" s="13" t="s">
        <v>1</v>
      </c>
      <c r="C103" s="13"/>
      <c r="D103" s="13"/>
      <c r="E103" s="13"/>
      <c r="F103" s="13"/>
      <c r="G103" s="13"/>
      <c r="H103" s="13"/>
      <c r="I103" s="12" t="s">
        <v>2</v>
      </c>
      <c r="J103" s="12"/>
      <c r="K103" s="12"/>
      <c r="L103" s="12"/>
      <c r="M103" s="12"/>
      <c r="N103" s="12"/>
    </row>
    <row r="104" spans="1:14" ht="12.75">
      <c r="A104" s="19" t="s">
        <v>3</v>
      </c>
      <c r="B104" s="11" t="s">
        <v>4</v>
      </c>
      <c r="C104" s="11"/>
      <c r="D104" s="11"/>
      <c r="E104" s="11"/>
      <c r="F104" s="11"/>
      <c r="G104" s="20" t="s">
        <v>5</v>
      </c>
      <c r="H104" s="21" t="s">
        <v>6</v>
      </c>
      <c r="I104" s="10" t="s">
        <v>4</v>
      </c>
      <c r="J104" s="10"/>
      <c r="K104" s="10"/>
      <c r="L104" s="10"/>
      <c r="M104" s="10"/>
      <c r="N104" s="22" t="s">
        <v>6</v>
      </c>
    </row>
    <row r="105" spans="1:14" ht="12.75">
      <c r="A105" s="23" t="s">
        <v>45</v>
      </c>
      <c r="B105" s="24" t="s">
        <v>13</v>
      </c>
      <c r="C105" s="16"/>
      <c r="D105" s="16"/>
      <c r="E105" s="16"/>
      <c r="F105" s="25">
        <v>10</v>
      </c>
      <c r="G105" s="26"/>
      <c r="H105" s="27">
        <v>505.69</v>
      </c>
      <c r="I105" s="28" t="s">
        <v>8</v>
      </c>
      <c r="J105" s="29"/>
      <c r="K105" s="29"/>
      <c r="L105" s="29"/>
      <c r="M105" s="30"/>
      <c r="N105" s="31"/>
    </row>
    <row r="106" spans="1:14" ht="12.75">
      <c r="A106" s="32"/>
      <c r="B106" s="24" t="s">
        <v>34</v>
      </c>
      <c r="C106" s="16"/>
      <c r="D106" s="16"/>
      <c r="E106" s="16"/>
      <c r="F106" s="25"/>
      <c r="G106" s="50" t="s">
        <v>46</v>
      </c>
      <c r="H106" s="27">
        <v>504.62</v>
      </c>
      <c r="I106" s="33" t="s">
        <v>9</v>
      </c>
      <c r="J106" s="34"/>
      <c r="K106" s="34"/>
      <c r="L106" s="34"/>
      <c r="M106" s="35"/>
      <c r="N106" s="36">
        <v>18946.4</v>
      </c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7" t="s">
        <v>47</v>
      </c>
      <c r="J107" s="16"/>
      <c r="K107" s="16"/>
      <c r="L107" s="16"/>
      <c r="M107" s="25"/>
      <c r="N107" s="27">
        <v>470.05</v>
      </c>
    </row>
    <row r="108" spans="1:14" ht="12.75">
      <c r="A108" s="32"/>
      <c r="B108" s="24"/>
      <c r="C108" s="16"/>
      <c r="D108" s="16"/>
      <c r="E108" s="16"/>
      <c r="F108" s="25"/>
      <c r="G108" s="26"/>
      <c r="H108" s="39"/>
      <c r="I108" s="37"/>
      <c r="J108" s="16"/>
      <c r="K108" s="16"/>
      <c r="L108" s="16"/>
      <c r="M108" s="25"/>
      <c r="N108" s="40"/>
    </row>
    <row r="109" spans="1:14" ht="12.75">
      <c r="A109" s="41"/>
      <c r="B109" s="42"/>
      <c r="C109" s="43"/>
      <c r="D109" s="43"/>
      <c r="E109" s="43"/>
      <c r="F109" s="44"/>
      <c r="G109" s="42"/>
      <c r="H109" s="45">
        <f>SUM(H105:H108)</f>
        <v>1010.31</v>
      </c>
      <c r="I109" s="46"/>
      <c r="J109" s="47"/>
      <c r="K109" s="47"/>
      <c r="L109" s="47"/>
      <c r="M109" s="48"/>
      <c r="N109" s="45">
        <f>SUM(N106:N108)</f>
        <v>19416.45</v>
      </c>
    </row>
    <row r="110" spans="1:14" ht="12.7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.75">
      <c r="A111" s="14" t="str">
        <f>A102</f>
        <v>ВОЛКОВА 25</v>
      </c>
      <c r="B111" s="14"/>
      <c r="C111" s="14"/>
      <c r="D111" s="14"/>
      <c r="E111" s="49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>
      <c r="A112" s="18"/>
      <c r="B112" s="13" t="s">
        <v>1</v>
      </c>
      <c r="C112" s="13"/>
      <c r="D112" s="13"/>
      <c r="E112" s="13"/>
      <c r="F112" s="13"/>
      <c r="G112" s="13"/>
      <c r="H112" s="13"/>
      <c r="I112" s="12" t="s">
        <v>2</v>
      </c>
      <c r="J112" s="12"/>
      <c r="K112" s="12"/>
      <c r="L112" s="12"/>
      <c r="M112" s="12"/>
      <c r="N112" s="12"/>
    </row>
    <row r="113" spans="1:14" ht="12.75">
      <c r="A113" s="19" t="s">
        <v>3</v>
      </c>
      <c r="B113" s="11" t="s">
        <v>4</v>
      </c>
      <c r="C113" s="11"/>
      <c r="D113" s="11"/>
      <c r="E113" s="11"/>
      <c r="F113" s="11"/>
      <c r="G113" s="20" t="s">
        <v>5</v>
      </c>
      <c r="H113" s="21" t="s">
        <v>6</v>
      </c>
      <c r="I113" s="10" t="s">
        <v>4</v>
      </c>
      <c r="J113" s="10"/>
      <c r="K113" s="10"/>
      <c r="L113" s="10"/>
      <c r="M113" s="10"/>
      <c r="N113" s="22" t="s">
        <v>6</v>
      </c>
    </row>
    <row r="114" spans="1:14" ht="12.75">
      <c r="A114" s="23" t="s">
        <v>48</v>
      </c>
      <c r="B114" s="24"/>
      <c r="C114" s="16"/>
      <c r="D114" s="16"/>
      <c r="E114" s="16"/>
      <c r="F114" s="25"/>
      <c r="G114" s="26"/>
      <c r="H114" s="27">
        <v>0</v>
      </c>
      <c r="I114" s="28" t="s">
        <v>8</v>
      </c>
      <c r="J114" s="29"/>
      <c r="K114" s="29"/>
      <c r="L114" s="29"/>
      <c r="M114" s="30"/>
      <c r="N114" s="31"/>
    </row>
    <row r="115" spans="1:14" ht="12.75">
      <c r="A115" s="32"/>
      <c r="B115" s="24"/>
      <c r="C115" s="16"/>
      <c r="D115" s="16"/>
      <c r="E115" s="16"/>
      <c r="F115" s="25"/>
      <c r="G115" s="26"/>
      <c r="H115" s="27"/>
      <c r="I115" s="33" t="s">
        <v>9</v>
      </c>
      <c r="J115" s="34"/>
      <c r="K115" s="34"/>
      <c r="L115" s="34"/>
      <c r="M115" s="35"/>
      <c r="N115" s="36">
        <v>18946.4</v>
      </c>
    </row>
    <row r="116" spans="1:14" ht="12.75">
      <c r="A116" s="32"/>
      <c r="B116" s="24"/>
      <c r="C116" s="16"/>
      <c r="D116" s="16"/>
      <c r="E116" s="16"/>
      <c r="F116" s="25"/>
      <c r="G116" s="26"/>
      <c r="H116" s="27"/>
      <c r="I116" s="37" t="s">
        <v>19</v>
      </c>
      <c r="J116" s="16"/>
      <c r="K116" s="16"/>
      <c r="L116" s="16"/>
      <c r="M116" s="25">
        <v>30</v>
      </c>
      <c r="N116" s="27">
        <v>127.44</v>
      </c>
    </row>
    <row r="117" spans="1:14" ht="12.75">
      <c r="A117" s="32"/>
      <c r="B117" s="24"/>
      <c r="C117" s="16"/>
      <c r="D117" s="16"/>
      <c r="E117" s="16"/>
      <c r="F117" s="25"/>
      <c r="G117" s="26"/>
      <c r="H117" s="27"/>
      <c r="I117" s="37" t="s">
        <v>19</v>
      </c>
      <c r="J117" s="16"/>
      <c r="K117" s="16"/>
      <c r="L117" s="16"/>
      <c r="M117" s="25">
        <v>5</v>
      </c>
      <c r="N117" s="27">
        <v>127.44</v>
      </c>
    </row>
    <row r="118" spans="1:14" ht="12.75">
      <c r="A118" s="32"/>
      <c r="B118" s="24"/>
      <c r="C118" s="16"/>
      <c r="D118" s="16"/>
      <c r="E118" s="16"/>
      <c r="F118" s="25"/>
      <c r="G118" s="26"/>
      <c r="H118" s="27"/>
      <c r="I118" s="37" t="s">
        <v>49</v>
      </c>
      <c r="J118" s="16"/>
      <c r="K118" s="16"/>
      <c r="L118" s="16"/>
      <c r="M118" s="25">
        <v>5</v>
      </c>
      <c r="N118" s="27">
        <v>254.88</v>
      </c>
    </row>
    <row r="119" spans="1:14" ht="12.75">
      <c r="A119" s="32"/>
      <c r="B119" s="24"/>
      <c r="C119" s="16"/>
      <c r="D119" s="16"/>
      <c r="E119" s="16"/>
      <c r="F119" s="38"/>
      <c r="G119" s="26"/>
      <c r="H119" s="27"/>
      <c r="I119" s="37" t="s">
        <v>21</v>
      </c>
      <c r="J119" s="16"/>
      <c r="K119" s="16"/>
      <c r="L119" s="16"/>
      <c r="M119" s="25"/>
      <c r="N119" s="27">
        <v>254.88</v>
      </c>
    </row>
    <row r="120" spans="1:14" ht="12.75">
      <c r="A120" s="32"/>
      <c r="B120" s="24"/>
      <c r="C120" s="16"/>
      <c r="D120" s="16"/>
      <c r="E120" s="16"/>
      <c r="F120" s="25"/>
      <c r="G120" s="26"/>
      <c r="H120" s="27"/>
      <c r="I120" s="37" t="s">
        <v>19</v>
      </c>
      <c r="J120" s="16"/>
      <c r="K120" s="16"/>
      <c r="L120" s="16"/>
      <c r="M120" s="25">
        <v>63</v>
      </c>
      <c r="N120" s="27">
        <v>127.44</v>
      </c>
    </row>
    <row r="121" spans="1:14" ht="12.75">
      <c r="A121" s="32"/>
      <c r="B121" s="24"/>
      <c r="C121" s="16"/>
      <c r="D121" s="16"/>
      <c r="E121" s="16"/>
      <c r="F121" s="25"/>
      <c r="G121" s="26"/>
      <c r="H121" s="39"/>
      <c r="I121" s="37"/>
      <c r="J121" s="16"/>
      <c r="K121" s="16"/>
      <c r="L121" s="16"/>
      <c r="M121" s="25"/>
      <c r="N121" s="40"/>
    </row>
    <row r="122" spans="1:14" ht="12.75">
      <c r="A122" s="41"/>
      <c r="B122" s="42"/>
      <c r="C122" s="43"/>
      <c r="D122" s="43"/>
      <c r="E122" s="43"/>
      <c r="F122" s="44"/>
      <c r="G122" s="42"/>
      <c r="H122" s="45">
        <f>SUM(H114:H121)</f>
        <v>0</v>
      </c>
      <c r="I122" s="46"/>
      <c r="J122" s="47"/>
      <c r="K122" s="47"/>
      <c r="L122" s="47"/>
      <c r="M122" s="48"/>
      <c r="N122" s="45">
        <f>SUM(N115:N121)</f>
        <v>19838.48</v>
      </c>
    </row>
    <row r="123" spans="1:14" ht="12.75">
      <c r="A123" s="9" t="s">
        <v>50</v>
      </c>
      <c r="B123" s="9"/>
      <c r="C123" s="9"/>
      <c r="D123" s="9"/>
      <c r="E123" s="9"/>
      <c r="F123" s="9"/>
      <c r="G123" s="9"/>
      <c r="H123" s="8">
        <f>H9+H19+H30+H40+H49+H59+H69+H78+H91+H100+H109+H122</f>
        <v>35518.89</v>
      </c>
      <c r="I123" s="8"/>
      <c r="J123" s="7"/>
      <c r="K123" s="7"/>
      <c r="L123" s="51"/>
      <c r="M123" s="51"/>
      <c r="N123" s="51"/>
    </row>
    <row r="124" spans="1:14" ht="12.75">
      <c r="A124" s="9" t="s">
        <v>51</v>
      </c>
      <c r="B124" s="9"/>
      <c r="C124" s="9"/>
      <c r="D124" s="9"/>
      <c r="E124" s="9"/>
      <c r="F124" s="9"/>
      <c r="G124" s="9"/>
      <c r="H124" s="6">
        <f>N9+N19+N30+N40+N49+N59+N69+N78+N91+N100+N109+N122</f>
        <v>242680.36000000007</v>
      </c>
      <c r="I124" s="6"/>
      <c r="J124" s="51"/>
      <c r="K124" s="51"/>
      <c r="L124" s="51"/>
      <c r="M124" s="51"/>
      <c r="N124" s="51"/>
    </row>
    <row r="125" spans="1:14" ht="12.75">
      <c r="A125" s="9" t="s">
        <v>52</v>
      </c>
      <c r="B125" s="9"/>
      <c r="C125" s="9"/>
      <c r="D125" s="9"/>
      <c r="E125" s="9"/>
      <c r="F125" s="9"/>
      <c r="G125" s="9"/>
      <c r="H125" s="5">
        <f>SUM(H123:H124)</f>
        <v>278199.25000000006</v>
      </c>
      <c r="I125" s="5"/>
      <c r="J125" s="51"/>
      <c r="K125" s="51"/>
      <c r="L125" s="51"/>
      <c r="M125" s="51"/>
      <c r="N125" s="51"/>
    </row>
    <row r="126" spans="1:14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1:14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1:14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1:14" ht="12.75">
      <c r="A129" s="14" t="s">
        <v>53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51"/>
      <c r="L129" s="51"/>
      <c r="M129" s="51"/>
      <c r="N129" s="51"/>
    </row>
    <row r="130" spans="1:10" ht="12.75">
      <c r="A130" s="14" t="s">
        <v>54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55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56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4" t="s">
        <v>57</v>
      </c>
      <c r="B134" s="4"/>
      <c r="C134" s="53"/>
      <c r="D134" s="54"/>
      <c r="E134" s="53"/>
      <c r="F134" s="54"/>
      <c r="G134" s="53"/>
      <c r="H134" s="54"/>
      <c r="I134" s="4" t="s">
        <v>57</v>
      </c>
      <c r="J134" s="4"/>
    </row>
    <row r="135" spans="1:10" ht="12.75">
      <c r="A135" s="3" t="s">
        <v>58</v>
      </c>
      <c r="B135" s="3"/>
      <c r="C135" s="3" t="s">
        <v>59</v>
      </c>
      <c r="D135" s="3"/>
      <c r="E135" s="3" t="s">
        <v>60</v>
      </c>
      <c r="F135" s="3"/>
      <c r="G135" s="3" t="s">
        <v>61</v>
      </c>
      <c r="H135" s="3"/>
      <c r="I135" s="3" t="s">
        <v>58</v>
      </c>
      <c r="J135" s="3"/>
    </row>
    <row r="136" spans="1:10" ht="12.75">
      <c r="A136" s="2" t="s">
        <v>62</v>
      </c>
      <c r="B136" s="2"/>
      <c r="C136" s="56"/>
      <c r="D136" s="57"/>
      <c r="E136" s="56"/>
      <c r="F136" s="57"/>
      <c r="G136" s="56"/>
      <c r="H136" s="57"/>
      <c r="I136" s="2" t="s">
        <v>63</v>
      </c>
      <c r="J136" s="2"/>
    </row>
    <row r="137" spans="1:10" ht="12.75">
      <c r="A137" s="53"/>
      <c r="B137" s="58"/>
      <c r="C137" s="51"/>
      <c r="D137" s="51"/>
      <c r="E137" s="59"/>
      <c r="F137" s="51"/>
      <c r="G137" s="53"/>
      <c r="H137" s="58"/>
      <c r="I137" s="53"/>
      <c r="J137" s="58"/>
    </row>
    <row r="138" spans="1:10" ht="12.75">
      <c r="A138" s="1">
        <v>382971.55</v>
      </c>
      <c r="B138" s="1"/>
      <c r="C138" s="70">
        <v>0</v>
      </c>
      <c r="D138" s="70"/>
      <c r="E138" s="71">
        <v>19243.11</v>
      </c>
      <c r="F138" s="71"/>
      <c r="G138" s="71">
        <v>112373.36</v>
      </c>
      <c r="H138" s="71"/>
      <c r="I138" s="1">
        <f>A138+E138-G138</f>
        <v>289841.3</v>
      </c>
      <c r="J138" s="1"/>
    </row>
    <row r="139" spans="1:10" ht="12.75">
      <c r="A139" s="56"/>
      <c r="B139" s="57"/>
      <c r="C139" s="60"/>
      <c r="D139" s="60"/>
      <c r="E139" s="56"/>
      <c r="F139" s="60"/>
      <c r="G139" s="56"/>
      <c r="H139" s="57"/>
      <c r="I139" s="56"/>
      <c r="J139" s="57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51" t="s">
        <v>64</v>
      </c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51" t="s">
        <v>65</v>
      </c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14" t="s">
        <v>53</v>
      </c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 t="s">
        <v>54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 t="s">
        <v>66</v>
      </c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 t="s">
        <v>56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2.75">
      <c r="A149" s="4" t="s">
        <v>57</v>
      </c>
      <c r="B149" s="4"/>
      <c r="C149" s="61"/>
      <c r="D149" s="54"/>
      <c r="E149" s="72" t="s">
        <v>60</v>
      </c>
      <c r="F149" s="72"/>
      <c r="G149" s="72" t="s">
        <v>67</v>
      </c>
      <c r="H149" s="72"/>
      <c r="I149" s="62"/>
      <c r="J149" s="54"/>
    </row>
    <row r="150" spans="1:10" ht="12.75">
      <c r="A150" s="3" t="s">
        <v>58</v>
      </c>
      <c r="B150" s="3"/>
      <c r="C150" s="3" t="s">
        <v>59</v>
      </c>
      <c r="D150" s="3"/>
      <c r="E150" s="52" t="s">
        <v>68</v>
      </c>
      <c r="F150" s="52" t="s">
        <v>69</v>
      </c>
      <c r="G150" s="52" t="s">
        <v>70</v>
      </c>
      <c r="H150" s="52" t="s">
        <v>69</v>
      </c>
      <c r="I150" s="3" t="s">
        <v>57</v>
      </c>
      <c r="J150" s="3"/>
    </row>
    <row r="151" spans="1:10" ht="12.75">
      <c r="A151" s="2" t="s">
        <v>62</v>
      </c>
      <c r="B151" s="2"/>
      <c r="C151" s="63"/>
      <c r="D151" s="64"/>
      <c r="E151" s="55"/>
      <c r="F151" s="55" t="s">
        <v>71</v>
      </c>
      <c r="G151" s="55"/>
      <c r="H151" s="55" t="s">
        <v>71</v>
      </c>
      <c r="I151" s="2" t="s">
        <v>58</v>
      </c>
      <c r="J151" s="2"/>
    </row>
    <row r="152" spans="1:10" ht="12.75">
      <c r="A152" s="53"/>
      <c r="B152" s="58"/>
      <c r="C152" s="61"/>
      <c r="D152" s="54"/>
      <c r="E152" s="65"/>
      <c r="F152" s="65"/>
      <c r="G152" s="65"/>
      <c r="H152" s="65"/>
      <c r="I152" s="66"/>
      <c r="J152" s="67"/>
    </row>
    <row r="153" spans="1:10" ht="12.75">
      <c r="A153" s="1">
        <v>9743.76</v>
      </c>
      <c r="B153" s="1"/>
      <c r="C153" s="1">
        <v>461674.09</v>
      </c>
      <c r="D153" s="1"/>
      <c r="E153" s="68">
        <v>448898.88</v>
      </c>
      <c r="F153" s="68">
        <v>73251.28</v>
      </c>
      <c r="G153" s="68">
        <f>H123+H124</f>
        <v>278199.25000000006</v>
      </c>
      <c r="H153" s="68">
        <v>45396.53</v>
      </c>
      <c r="I153" s="1">
        <f>A153+E153-G153</f>
        <v>180443.38999999996</v>
      </c>
      <c r="J153" s="1"/>
    </row>
    <row r="154" spans="1:10" ht="12.75">
      <c r="A154" s="56"/>
      <c r="B154" s="57"/>
      <c r="C154" s="56"/>
      <c r="D154" s="57"/>
      <c r="E154" s="69"/>
      <c r="F154" s="69"/>
      <c r="G154" s="69"/>
      <c r="H154" s="69"/>
      <c r="I154" s="56"/>
      <c r="J154" s="57"/>
    </row>
  </sheetData>
  <sheetProtection/>
  <mergeCells count="100">
    <mergeCell ref="A153:B153"/>
    <mergeCell ref="C153:D153"/>
    <mergeCell ref="I153:J153"/>
    <mergeCell ref="A150:B150"/>
    <mergeCell ref="C150:D150"/>
    <mergeCell ref="I150:J150"/>
    <mergeCell ref="A151:B151"/>
    <mergeCell ref="I151:J151"/>
    <mergeCell ref="A144:J144"/>
    <mergeCell ref="A145:J145"/>
    <mergeCell ref="A146:J146"/>
    <mergeCell ref="A147:J147"/>
    <mergeCell ref="A149:B149"/>
    <mergeCell ref="E149:F149"/>
    <mergeCell ref="G149:H149"/>
    <mergeCell ref="A136:B136"/>
    <mergeCell ref="I136:J136"/>
    <mergeCell ref="A138:B138"/>
    <mergeCell ref="C138:D138"/>
    <mergeCell ref="E138:F138"/>
    <mergeCell ref="G138:H138"/>
    <mergeCell ref="I138:J138"/>
    <mergeCell ref="A132:J132"/>
    <mergeCell ref="A134:B134"/>
    <mergeCell ref="I134:J134"/>
    <mergeCell ref="A135:B135"/>
    <mergeCell ref="C135:D135"/>
    <mergeCell ref="E135:F135"/>
    <mergeCell ref="G135:H135"/>
    <mergeCell ref="I135:J135"/>
    <mergeCell ref="A125:G125"/>
    <mergeCell ref="H125:I125"/>
    <mergeCell ref="A129:J129"/>
    <mergeCell ref="A130:J130"/>
    <mergeCell ref="A131:J131"/>
    <mergeCell ref="A123:G123"/>
    <mergeCell ref="H123:I123"/>
    <mergeCell ref="J123:K123"/>
    <mergeCell ref="A124:G124"/>
    <mergeCell ref="H124:I124"/>
    <mergeCell ref="A111:D111"/>
    <mergeCell ref="B112:H112"/>
    <mergeCell ref="I112:N112"/>
    <mergeCell ref="B113:F113"/>
    <mergeCell ref="I113:M113"/>
    <mergeCell ref="A102:D102"/>
    <mergeCell ref="B103:H103"/>
    <mergeCell ref="I103:N103"/>
    <mergeCell ref="B104:F104"/>
    <mergeCell ref="I104:M104"/>
    <mergeCell ref="A93:D93"/>
    <mergeCell ref="B94:H94"/>
    <mergeCell ref="I94:N94"/>
    <mergeCell ref="B95:F95"/>
    <mergeCell ref="I95:M95"/>
    <mergeCell ref="A80:D80"/>
    <mergeCell ref="B81:H81"/>
    <mergeCell ref="I81:N81"/>
    <mergeCell ref="B82:F82"/>
    <mergeCell ref="I82:M82"/>
    <mergeCell ref="A71:D71"/>
    <mergeCell ref="B72:H72"/>
    <mergeCell ref="I72:N72"/>
    <mergeCell ref="B73:F73"/>
    <mergeCell ref="I73:M73"/>
    <mergeCell ref="A61:D61"/>
    <mergeCell ref="B62:H62"/>
    <mergeCell ref="I62:N62"/>
    <mergeCell ref="B63:F63"/>
    <mergeCell ref="I63:M63"/>
    <mergeCell ref="A51:D51"/>
    <mergeCell ref="B52:H52"/>
    <mergeCell ref="I52:N52"/>
    <mergeCell ref="B53:F53"/>
    <mergeCell ref="I53:M53"/>
    <mergeCell ref="A42:D42"/>
    <mergeCell ref="B43:H43"/>
    <mergeCell ref="I43:N43"/>
    <mergeCell ref="B44:F44"/>
    <mergeCell ref="I44:M44"/>
    <mergeCell ref="A32:D32"/>
    <mergeCell ref="B33:H33"/>
    <mergeCell ref="I33:N33"/>
    <mergeCell ref="B34:F34"/>
    <mergeCell ref="I34:M34"/>
    <mergeCell ref="A21:D21"/>
    <mergeCell ref="B22:H22"/>
    <mergeCell ref="I22:N22"/>
    <mergeCell ref="B23:F23"/>
    <mergeCell ref="I23:M23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25" bottom="1.025" header="0.7875" footer="0.7875"/>
  <pageSetup firstPageNumber="1" useFirstPageNumber="1" orientation="portrait" paperSize="9"/>
  <headerFooter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2015-03-20T12:25:51Z</dcterms:created>
  <dcterms:modified xsi:type="dcterms:W3CDTF">2015-03-20T12:25:53Z</dcterms:modified>
  <cp:category/>
  <cp:version/>
  <cp:contentType/>
  <cp:contentStatus/>
</cp:coreProperties>
</file>